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A0AD1DBA-8819-41F4-B19D-5A8441D0E86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Q8" i="5" l="1"/>
  <c r="AP8" i="5"/>
  <c r="AO8" i="5"/>
  <c r="AN8" i="5"/>
  <c r="AM8" i="5"/>
  <c r="U8" i="5"/>
  <c r="T8" i="5"/>
  <c r="S8" i="5"/>
  <c r="R8" i="5"/>
  <c r="Q8" i="5"/>
  <c r="I8" i="5"/>
  <c r="H8" i="5"/>
  <c r="G8" i="5"/>
  <c r="F8" i="5"/>
  <c r="E8" i="5"/>
  <c r="AG8" i="5" l="1"/>
  <c r="AE8" i="5"/>
  <c r="AD8" i="5"/>
  <c r="AC8" i="5"/>
  <c r="AB8" i="5"/>
  <c r="AA8" i="5"/>
  <c r="AS8" i="5" l="1"/>
  <c r="AR8" i="5" s="1"/>
  <c r="I13" i="5"/>
  <c r="G13" i="5"/>
  <c r="E13" i="5"/>
  <c r="W8" i="5"/>
  <c r="K8" i="5"/>
  <c r="K12" i="5" s="1"/>
  <c r="I12" i="5"/>
  <c r="I14" i="5" s="1"/>
  <c r="H12" i="5"/>
  <c r="G12" i="5"/>
  <c r="G14" i="5" s="1"/>
  <c r="F12" i="5"/>
  <c r="E12" i="5"/>
  <c r="E14" i="5" s="1"/>
  <c r="K13" i="5" l="1"/>
  <c r="J13" i="5" s="1"/>
  <c r="F13" i="5"/>
  <c r="L13" i="5" s="1"/>
  <c r="H13" i="5"/>
  <c r="H14" i="5" s="1"/>
  <c r="M14" i="5" s="1"/>
  <c r="AF8" i="5"/>
  <c r="O14" i="5"/>
  <c r="O13" i="5"/>
  <c r="K14" i="5"/>
  <c r="J14" i="5" s="1"/>
  <c r="M13" i="5" l="1"/>
  <c r="N13" i="5"/>
  <c r="F14" i="5"/>
  <c r="L14" i="5" l="1"/>
  <c r="N14" i="5"/>
</calcChain>
</file>

<file path=xl/sharedStrings.xml><?xml version="1.0" encoding="utf-8"?>
<sst xmlns="http://schemas.openxmlformats.org/spreadsheetml/2006/main" count="79" uniqueCount="39">
  <si>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</si>
  <si>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</si>
  <si>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</si>
  <si>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</si>
  <si>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</si>
  <si>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</si>
  <si>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</si>
  <si>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</si>
  <si>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</si>
  <si>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</si>
  <si>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</si>
  <si>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</si>
  <si>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</si>
  <si>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</si>
  <si>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</si>
  <si>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</si>
  <si>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</si>
  <si>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</si>
  <si>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</si>
  <si>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</si>
  <si>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</si>
  <si>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</si>
  <si>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</si>
  <si>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</si>
  <si>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11.</t>
  </si>
  <si>
    <t>Tiitus Tuuli</t>
  </si>
  <si>
    <t>24.3.2002   Oulu</t>
  </si>
  <si>
    <t>Ylöjärven Pallo  (1960),  kasvattajaseura</t>
  </si>
  <si>
    <t>5.</t>
  </si>
  <si>
    <t>Manse PP</t>
  </si>
  <si>
    <t>Manse PP = Manse PP, Tampere  (2005)</t>
  </si>
  <si>
    <t>1.</t>
  </si>
  <si>
    <t>KPL  2</t>
  </si>
  <si>
    <t>KPL = Kouvolan Pallonlyöjät  (1931)</t>
  </si>
  <si>
    <t>2.</t>
  </si>
  <si>
    <t>Tarmo</t>
  </si>
  <si>
    <t>Tarmo = Ikaalisten Tarmo  (1908)</t>
  </si>
  <si>
    <t>JoKo Jun</t>
  </si>
  <si>
    <t>JoKo Jun = Jokioisten Koetus Juniorit  (2018)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</si>
</sst>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14062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4" t="s">
        <v>25</v>
      </c>
      <c r="C1" s="2"/>
      <c r="D1" s="3"/>
      <c r="E1" s="4" t="s">
        <v>26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2020</v>
      </c>
      <c r="Y4" s="12" t="s">
        <v>24</v>
      </c>
      <c r="Z4" s="1" t="s">
        <v>37</v>
      </c>
      <c r="AA4" s="12">
        <v>10</v>
      </c>
      <c r="AB4" s="12">
        <v>0</v>
      </c>
      <c r="AC4" s="12">
        <v>6</v>
      </c>
      <c r="AD4" s="12">
        <v>7</v>
      </c>
      <c r="AE4" s="12">
        <v>37</v>
      </c>
      <c r="AF4" s="31">
        <v>0.62709999999999999</v>
      </c>
      <c r="AG4" s="18">
        <v>59</v>
      </c>
      <c r="AH4" s="39"/>
      <c r="AI4" s="7"/>
      <c r="AJ4" s="7"/>
      <c r="AK4" s="7"/>
      <c r="AL4" s="66"/>
      <c r="AM4" s="12"/>
      <c r="AN4" s="12"/>
      <c r="AO4" s="13"/>
      <c r="AP4" s="12"/>
      <c r="AQ4" s="12"/>
      <c r="AR4" s="63"/>
      <c r="AS4" s="65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67">
        <v>2021</v>
      </c>
      <c r="Y5" s="72" t="s">
        <v>28</v>
      </c>
      <c r="Z5" s="68" t="s">
        <v>29</v>
      </c>
      <c r="AA5" s="67">
        <v>12</v>
      </c>
      <c r="AB5" s="67">
        <v>0</v>
      </c>
      <c r="AC5" s="67">
        <v>2</v>
      </c>
      <c r="AD5" s="73">
        <v>25</v>
      </c>
      <c r="AE5" s="67">
        <v>46</v>
      </c>
      <c r="AF5" s="69">
        <v>0.71879999999999999</v>
      </c>
      <c r="AG5" s="70">
        <v>64</v>
      </c>
      <c r="AH5" s="39"/>
      <c r="AI5" s="7"/>
      <c r="AJ5" s="7"/>
      <c r="AK5" s="7"/>
      <c r="AL5" s="10"/>
      <c r="AM5" s="12"/>
      <c r="AN5" s="12"/>
      <c r="AO5" s="13"/>
      <c r="AP5" s="12"/>
      <c r="AQ5" s="12"/>
      <c r="AR5" s="63"/>
      <c r="AS5" s="65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67">
        <v>2021</v>
      </c>
      <c r="Y6" s="67" t="s">
        <v>31</v>
      </c>
      <c r="Z6" s="68" t="s">
        <v>32</v>
      </c>
      <c r="AA6" s="67">
        <v>2</v>
      </c>
      <c r="AB6" s="67">
        <v>0</v>
      </c>
      <c r="AC6" s="67">
        <v>0</v>
      </c>
      <c r="AD6" s="67">
        <v>1</v>
      </c>
      <c r="AE6" s="67">
        <v>6</v>
      </c>
      <c r="AF6" s="69">
        <v>0.375</v>
      </c>
      <c r="AG6" s="70">
        <v>16</v>
      </c>
      <c r="AH6" s="7"/>
      <c r="AI6" s="7"/>
      <c r="AJ6" s="7"/>
      <c r="AK6" s="7"/>
      <c r="AL6" s="16"/>
      <c r="AM6" s="12">
        <v>7</v>
      </c>
      <c r="AN6" s="12">
        <v>1</v>
      </c>
      <c r="AO6" s="12">
        <v>2</v>
      </c>
      <c r="AP6" s="12">
        <v>4</v>
      </c>
      <c r="AQ6" s="12">
        <v>24</v>
      </c>
      <c r="AR6" s="31">
        <v>0.61539999999999995</v>
      </c>
      <c r="AS6" s="10">
        <v>39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12">
        <v>2023</v>
      </c>
      <c r="Y7" s="12" t="s">
        <v>34</v>
      </c>
      <c r="Z7" s="1" t="s">
        <v>35</v>
      </c>
      <c r="AA7" s="12">
        <v>16</v>
      </c>
      <c r="AB7" s="12">
        <v>1</v>
      </c>
      <c r="AC7" s="12">
        <v>7</v>
      </c>
      <c r="AD7" s="12">
        <v>13</v>
      </c>
      <c r="AE7" s="12">
        <v>41</v>
      </c>
      <c r="AF7" s="71">
        <v>0.52564102564102566</v>
      </c>
      <c r="AG7" s="10">
        <v>78</v>
      </c>
      <c r="AH7" s="39"/>
      <c r="AI7" s="7"/>
      <c r="AJ7" s="7"/>
      <c r="AK7" s="7"/>
      <c r="AL7" s="10"/>
      <c r="AM7" s="12">
        <v>5</v>
      </c>
      <c r="AN7" s="12">
        <v>0</v>
      </c>
      <c r="AO7" s="13">
        <v>0</v>
      </c>
      <c r="AP7" s="12">
        <v>0</v>
      </c>
      <c r="AQ7" s="12">
        <v>9</v>
      </c>
      <c r="AR7" s="63">
        <v>0.47369999999999995</v>
      </c>
      <c r="AS7" s="18">
        <v>19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59" t="s">
        <v>13</v>
      </c>
      <c r="C8" s="60"/>
      <c r="D8" s="61"/>
      <c r="E8" s="35">
        <f>SUM(E4:E7)</f>
        <v>0</v>
      </c>
      <c r="F8" s="35">
        <f t="shared" ref="F8:I8" si="0">SUM(F4:F7)</f>
        <v>0</v>
      </c>
      <c r="G8" s="35">
        <f t="shared" si="0"/>
        <v>0</v>
      </c>
      <c r="H8" s="35">
        <f t="shared" si="0"/>
        <v>0</v>
      </c>
      <c r="I8" s="35">
        <f t="shared" si="0"/>
        <v>0</v>
      </c>
      <c r="J8" s="36">
        <v>0</v>
      </c>
      <c r="K8" s="20">
        <f>SUM(K7:K7)</f>
        <v>0</v>
      </c>
      <c r="L8" s="17"/>
      <c r="M8" s="28"/>
      <c r="N8" s="40"/>
      <c r="O8" s="41"/>
      <c r="P8" s="10"/>
      <c r="Q8" s="35">
        <f>SUM(Q4:Q7)</f>
        <v>0</v>
      </c>
      <c r="R8" s="35">
        <f t="shared" ref="R8:U8" si="1">SUM(R4:R7)</f>
        <v>0</v>
      </c>
      <c r="S8" s="35">
        <f t="shared" si="1"/>
        <v>0</v>
      </c>
      <c r="T8" s="35">
        <f t="shared" si="1"/>
        <v>0</v>
      </c>
      <c r="U8" s="35">
        <f t="shared" si="1"/>
        <v>0</v>
      </c>
      <c r="V8" s="15">
        <v>0</v>
      </c>
      <c r="W8" s="20">
        <f>SUM(W7:W7)</f>
        <v>0</v>
      </c>
      <c r="X8" s="62" t="s">
        <v>13</v>
      </c>
      <c r="Y8" s="11"/>
      <c r="Z8" s="9"/>
      <c r="AA8" s="35">
        <f>SUM(AA4:AA7)</f>
        <v>40</v>
      </c>
      <c r="AB8" s="35">
        <f t="shared" ref="AB8:AG8" si="2">SUM(AB4:AB7)</f>
        <v>1</v>
      </c>
      <c r="AC8" s="35">
        <f t="shared" si="2"/>
        <v>15</v>
      </c>
      <c r="AD8" s="35">
        <f t="shared" si="2"/>
        <v>46</v>
      </c>
      <c r="AE8" s="35">
        <f t="shared" si="2"/>
        <v>130</v>
      </c>
      <c r="AF8" s="36">
        <f>PRODUCT(AE8/AG8)</f>
        <v>0.59907834101382484</v>
      </c>
      <c r="AG8" s="20">
        <f t="shared" si="2"/>
        <v>217</v>
      </c>
      <c r="AH8" s="17"/>
      <c r="AI8" s="28"/>
      <c r="AJ8" s="40"/>
      <c r="AK8" s="41"/>
      <c r="AL8" s="10"/>
      <c r="AM8" s="35">
        <f>SUM(AM4:AM7)</f>
        <v>12</v>
      </c>
      <c r="AN8" s="35">
        <f t="shared" ref="AN8:AQ8" si="3">SUM(AN4:AN7)</f>
        <v>1</v>
      </c>
      <c r="AO8" s="35">
        <f t="shared" si="3"/>
        <v>2</v>
      </c>
      <c r="AP8" s="35">
        <f t="shared" si="3"/>
        <v>4</v>
      </c>
      <c r="AQ8" s="35">
        <f t="shared" si="3"/>
        <v>33</v>
      </c>
      <c r="AR8" s="36">
        <f>PRODUCT(AQ8/AS8)</f>
        <v>1.736842105263158</v>
      </c>
      <c r="AS8" s="38">
        <f>SUM(AS7:AS7)</f>
        <v>19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7"/>
      <c r="K9" s="18"/>
      <c r="L9" s="10"/>
      <c r="M9" s="10"/>
      <c r="N9" s="10"/>
      <c r="O9" s="10"/>
      <c r="P9" s="16"/>
      <c r="Q9" s="16"/>
      <c r="R9" s="16"/>
      <c r="S9" s="16"/>
      <c r="T9" s="16"/>
      <c r="U9" s="10"/>
      <c r="V9" s="10"/>
      <c r="W9" s="18"/>
      <c r="X9" s="16"/>
      <c r="Y9" s="16"/>
      <c r="Z9" s="16"/>
      <c r="AA9" s="16"/>
      <c r="AB9" s="16"/>
      <c r="AC9" s="16"/>
      <c r="AD9" s="16"/>
      <c r="AE9" s="16"/>
      <c r="AF9" s="37"/>
      <c r="AG9" s="18"/>
      <c r="AH9" s="10"/>
      <c r="AI9" s="10"/>
      <c r="AJ9" s="10"/>
      <c r="AK9" s="10"/>
      <c r="AL9" s="16"/>
      <c r="AM9" s="16"/>
      <c r="AN9" s="16"/>
      <c r="AO9" s="16"/>
      <c r="AP9" s="16"/>
      <c r="AQ9" s="10"/>
      <c r="AR9" s="10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6" t="s">
        <v>16</v>
      </c>
      <c r="C10" s="47"/>
      <c r="D10" s="48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22</v>
      </c>
      <c r="O10" s="7" t="s">
        <v>21</v>
      </c>
      <c r="Q10" s="16"/>
      <c r="R10" s="16" t="s">
        <v>10</v>
      </c>
      <c r="S10" s="16"/>
      <c r="T10" s="16" t="s">
        <v>27</v>
      </c>
      <c r="U10" s="10"/>
      <c r="V10" s="18"/>
      <c r="W10" s="18"/>
      <c r="X10" s="18"/>
      <c r="Y10" s="18"/>
      <c r="Z10" s="18"/>
      <c r="AA10" s="18"/>
      <c r="AB10" s="18"/>
      <c r="AC10" s="16"/>
      <c r="AD10" s="16"/>
      <c r="AE10" s="16"/>
      <c r="AF10" s="16"/>
      <c r="AG10" s="16"/>
      <c r="AH10" s="16"/>
      <c r="AI10" s="16"/>
      <c r="AJ10" s="16"/>
      <c r="AK10" s="16"/>
      <c r="AM10" s="18"/>
      <c r="AN10" s="18"/>
      <c r="AO10" s="18"/>
      <c r="AP10" s="18"/>
      <c r="AQ10" s="18"/>
      <c r="AR10" s="18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9" t="s">
        <v>15</v>
      </c>
      <c r="C11" s="3"/>
      <c r="D11" s="50"/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58">
        <v>0</v>
      </c>
      <c r="K11" s="16">
        <v>0</v>
      </c>
      <c r="L11" s="51">
        <v>0</v>
      </c>
      <c r="M11" s="51">
        <v>0</v>
      </c>
      <c r="N11" s="51">
        <v>0</v>
      </c>
      <c r="O11" s="51">
        <v>0</v>
      </c>
      <c r="Q11" s="16"/>
      <c r="R11" s="16"/>
      <c r="S11" s="16"/>
      <c r="T11" s="52" t="s">
        <v>38</v>
      </c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2" t="s">
        <v>11</v>
      </c>
      <c r="C12" s="33"/>
      <c r="D12" s="34"/>
      <c r="E12" s="45">
        <f>PRODUCT(E8+Q8)</f>
        <v>0</v>
      </c>
      <c r="F12" s="45">
        <f>PRODUCT(F8+R8)</f>
        <v>0</v>
      </c>
      <c r="G12" s="45">
        <f>PRODUCT(G8+S8)</f>
        <v>0</v>
      </c>
      <c r="H12" s="45">
        <f>PRODUCT(H8+T8)</f>
        <v>0</v>
      </c>
      <c r="I12" s="45">
        <f>PRODUCT(I8+U8)</f>
        <v>0</v>
      </c>
      <c r="J12" s="58">
        <v>0</v>
      </c>
      <c r="K12" s="16">
        <f>PRODUCT(K8+W8)</f>
        <v>0</v>
      </c>
      <c r="L12" s="51">
        <v>0</v>
      </c>
      <c r="M12" s="51">
        <v>0</v>
      </c>
      <c r="N12" s="51">
        <v>0</v>
      </c>
      <c r="O12" s="51">
        <v>0</v>
      </c>
      <c r="Q12" s="16"/>
      <c r="R12" s="16"/>
      <c r="S12" s="16"/>
      <c r="T12" s="52" t="s">
        <v>30</v>
      </c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9" t="s">
        <v>12</v>
      </c>
      <c r="C13" s="30"/>
      <c r="D13" s="29"/>
      <c r="E13" s="45">
        <f>PRODUCT(AA8+AM8)</f>
        <v>52</v>
      </c>
      <c r="F13" s="45">
        <f>PRODUCT(AB8+AN8)</f>
        <v>2</v>
      </c>
      <c r="G13" s="45">
        <f>PRODUCT(AC8+AO8)</f>
        <v>17</v>
      </c>
      <c r="H13" s="45">
        <f>PRODUCT(AD8+AP8)</f>
        <v>50</v>
      </c>
      <c r="I13" s="45">
        <f>PRODUCT(AE8+AQ8)</f>
        <v>163</v>
      </c>
      <c r="J13" s="58">
        <f>PRODUCT(I13/K13)</f>
        <v>0.69067796610169496</v>
      </c>
      <c r="K13" s="10">
        <f>PRODUCT(AG8+AS8)</f>
        <v>236</v>
      </c>
      <c r="L13" s="51">
        <f>PRODUCT((F13+G13)/E13)</f>
        <v>0.36538461538461536</v>
      </c>
      <c r="M13" s="51">
        <f>PRODUCT(H13/E13)</f>
        <v>0.96153846153846156</v>
      </c>
      <c r="N13" s="51">
        <f>PRODUCT((F13+G13+H13)/E13)</f>
        <v>1.3269230769230769</v>
      </c>
      <c r="O13" s="51">
        <f>PRODUCT(I13/E13)</f>
        <v>3.1346153846153846</v>
      </c>
      <c r="Q13" s="16"/>
      <c r="R13" s="16"/>
      <c r="S13" s="16"/>
      <c r="T13" s="16" t="s">
        <v>33</v>
      </c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2" t="s">
        <v>13</v>
      </c>
      <c r="C14" s="43"/>
      <c r="D14" s="44"/>
      <c r="E14" s="45">
        <f>SUM(E11:E13)</f>
        <v>52</v>
      </c>
      <c r="F14" s="45">
        <f t="shared" ref="F14:I14" si="4">SUM(F11:F13)</f>
        <v>2</v>
      </c>
      <c r="G14" s="45">
        <f t="shared" si="4"/>
        <v>17</v>
      </c>
      <c r="H14" s="45">
        <f t="shared" si="4"/>
        <v>50</v>
      </c>
      <c r="I14" s="45">
        <f t="shared" si="4"/>
        <v>163</v>
      </c>
      <c r="J14" s="58">
        <f>PRODUCT(I14/K14)</f>
        <v>0.69067796610169496</v>
      </c>
      <c r="K14" s="16">
        <f>SUM(K11:K13)</f>
        <v>236</v>
      </c>
      <c r="L14" s="51">
        <f>PRODUCT((F14+G14)/E14)</f>
        <v>0.36538461538461536</v>
      </c>
      <c r="M14" s="51">
        <f>PRODUCT(H14/E14)</f>
        <v>0.96153846153846156</v>
      </c>
      <c r="N14" s="51">
        <f>PRODUCT((F14+G14+H14)/E14)</f>
        <v>1.3269230769230769</v>
      </c>
      <c r="O14" s="51">
        <f>PRODUCT(I14/E14)</f>
        <v>3.1346153846153846</v>
      </c>
      <c r="Q14" s="10"/>
      <c r="R14" s="10"/>
      <c r="S14" s="10"/>
      <c r="T14" s="16" t="s">
        <v>36</v>
      </c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0"/>
      <c r="AL179" s="10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</sheetData>
  <sortState xmlns:xlrd2="http://schemas.microsoft.com/office/spreadsheetml/2017/richdata2" ref="X4:AT7">
    <sortCondition ref="X4:X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2023-09-02T20:33:10Z</dcterms:modified>
</cp:coreProperties>
</file>